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cuse\Desktop\PAGINA WEB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" i="1" l="1"/>
  <c r="AA7" i="1"/>
  <c r="AA8" i="1"/>
  <c r="AA9" i="1"/>
  <c r="AA10" i="1"/>
  <c r="AA11" i="1"/>
  <c r="AA12" i="1"/>
  <c r="AA13" i="1"/>
  <c r="AA14" i="1"/>
  <c r="AA15" i="1"/>
  <c r="AA16" i="1"/>
  <c r="AA17" i="1"/>
  <c r="X7" i="1" l="1"/>
  <c r="X8" i="1"/>
  <c r="X9" i="1"/>
  <c r="X10" i="1"/>
  <c r="X11" i="1"/>
  <c r="X12" i="1"/>
  <c r="X13" i="1"/>
  <c r="X14" i="1"/>
  <c r="X15" i="1"/>
  <c r="X16" i="1"/>
  <c r="X17" i="1"/>
  <c r="X6" i="1"/>
  <c r="U6" i="1"/>
  <c r="U7" i="1"/>
  <c r="U8" i="1"/>
  <c r="U9" i="1"/>
  <c r="U10" i="1"/>
  <c r="U11" i="1"/>
  <c r="U12" i="1"/>
  <c r="U13" i="1"/>
  <c r="U14" i="1"/>
  <c r="U15" i="1"/>
  <c r="U16" i="1"/>
  <c r="U17" i="1"/>
  <c r="R7" i="1"/>
  <c r="R8" i="1"/>
  <c r="R9" i="1"/>
  <c r="R10" i="1"/>
  <c r="R11" i="1"/>
  <c r="R12" i="1"/>
  <c r="R13" i="1"/>
  <c r="R14" i="1"/>
  <c r="R15" i="1"/>
  <c r="R16" i="1"/>
  <c r="R17" i="1"/>
  <c r="R6" i="1"/>
  <c r="O7" i="1"/>
  <c r="O8" i="1"/>
  <c r="O9" i="1"/>
  <c r="O10" i="1"/>
  <c r="O11" i="1"/>
  <c r="O12" i="1"/>
  <c r="O13" i="1"/>
  <c r="O14" i="1"/>
  <c r="O15" i="1"/>
  <c r="O16" i="1"/>
  <c r="O17" i="1"/>
  <c r="O6" i="1"/>
  <c r="AC17" i="1"/>
  <c r="AG17" i="1" s="1"/>
  <c r="AC7" i="1"/>
  <c r="AG7" i="1" s="1"/>
  <c r="AC8" i="1"/>
  <c r="AG8" i="1" s="1"/>
  <c r="AC9" i="1"/>
  <c r="AG9" i="1" s="1"/>
  <c r="AC10" i="1"/>
  <c r="AG10" i="1" s="1"/>
  <c r="AC11" i="1"/>
  <c r="AG11" i="1" s="1"/>
  <c r="AC12" i="1"/>
  <c r="AG12" i="1" s="1"/>
  <c r="AC13" i="1"/>
  <c r="AG13" i="1" s="1"/>
  <c r="AC14" i="1"/>
  <c r="AG14" i="1" s="1"/>
  <c r="AC15" i="1"/>
  <c r="AG15" i="1" s="1"/>
  <c r="AC16" i="1"/>
  <c r="AG16" i="1" s="1"/>
  <c r="AC6" i="1"/>
  <c r="AG6" i="1" s="1"/>
  <c r="AB7" i="1"/>
  <c r="AD7" i="1" s="1"/>
  <c r="AB8" i="1"/>
  <c r="AD8" i="1" s="1"/>
  <c r="AB9" i="1"/>
  <c r="AB10" i="1"/>
  <c r="AB11" i="1"/>
  <c r="AD11" i="1" s="1"/>
  <c r="AB12" i="1"/>
  <c r="AD12" i="1" s="1"/>
  <c r="AB13" i="1"/>
  <c r="AB14" i="1"/>
  <c r="AB15" i="1"/>
  <c r="AD15" i="1" s="1"/>
  <c r="AB16" i="1"/>
  <c r="AD16" i="1" s="1"/>
  <c r="AB17" i="1"/>
  <c r="AB6" i="1"/>
  <c r="AD6" i="1" s="1"/>
  <c r="AD14" i="1" l="1"/>
  <c r="AD13" i="1"/>
  <c r="AD9" i="1"/>
  <c r="AD10" i="1"/>
  <c r="AD17" i="1"/>
  <c r="AE7" i="1" l="1"/>
  <c r="AE8" i="1"/>
  <c r="AE9" i="1"/>
  <c r="AE10" i="1"/>
  <c r="AE11" i="1"/>
  <c r="AE12" i="1"/>
  <c r="AE13" i="1"/>
  <c r="AE14" i="1"/>
  <c r="AE15" i="1"/>
  <c r="AE16" i="1"/>
  <c r="AE17" i="1"/>
  <c r="AE6" i="1"/>
  <c r="AH7" i="1" l="1"/>
  <c r="AH8" i="1"/>
  <c r="AH9" i="1"/>
  <c r="AH10" i="1"/>
  <c r="AH11" i="1"/>
  <c r="AH12" i="1"/>
  <c r="AH13" i="1"/>
  <c r="AH14" i="1"/>
  <c r="AH15" i="1"/>
  <c r="AH16" i="1"/>
  <c r="AH17" i="1"/>
  <c r="AH6" i="1"/>
  <c r="AG19" i="1" l="1"/>
  <c r="L7" i="1"/>
  <c r="L8" i="1"/>
  <c r="L9" i="1"/>
  <c r="L10" i="1"/>
  <c r="L11" i="1"/>
  <c r="L12" i="1"/>
  <c r="L13" i="1"/>
  <c r="L14" i="1"/>
  <c r="L15" i="1"/>
  <c r="L16" i="1"/>
  <c r="L17" i="1"/>
  <c r="L6" i="1"/>
  <c r="AH19" i="1" l="1"/>
  <c r="I7" i="1"/>
  <c r="I8" i="1"/>
  <c r="I9" i="1"/>
  <c r="I10" i="1"/>
  <c r="I11" i="1"/>
  <c r="I12" i="1"/>
  <c r="I13" i="1"/>
  <c r="I14" i="1"/>
  <c r="I15" i="1"/>
  <c r="I16" i="1"/>
  <c r="I17" i="1"/>
  <c r="I6" i="1"/>
  <c r="AF19" i="1" l="1"/>
  <c r="AI17" i="1"/>
  <c r="AI16" i="1"/>
  <c r="AI15" i="1"/>
  <c r="AI14" i="1"/>
  <c r="AI13" i="1"/>
  <c r="AI12" i="1"/>
  <c r="AI11" i="1"/>
  <c r="AI10" i="1"/>
  <c r="AI9" i="1"/>
  <c r="AI8" i="1"/>
  <c r="AI7" i="1"/>
  <c r="AI6" i="1"/>
</calcChain>
</file>

<file path=xl/sharedStrings.xml><?xml version="1.0" encoding="utf-8"?>
<sst xmlns="http://schemas.openxmlformats.org/spreadsheetml/2006/main" count="58" uniqueCount="48">
  <si>
    <t>FEBRERO</t>
  </si>
  <si>
    <t>COMPARATIVO ANUAL</t>
  </si>
  <si>
    <t>COORDINACION DE ZONA 07 CHIAUTEMPAN</t>
  </si>
  <si>
    <t>META FEBRERO</t>
  </si>
  <si>
    <t>LOGRO DE FEBRERO</t>
  </si>
  <si>
    <t>REZAGO</t>
  </si>
  <si>
    <t>%</t>
  </si>
  <si>
    <t>META ANUAL</t>
  </si>
  <si>
    <t>LOGRO PARCIAL</t>
  </si>
  <si>
    <t>TECNICO DOCENTE</t>
  </si>
  <si>
    <t>FRANCISCO SANCHEZ FERNANDEZ</t>
  </si>
  <si>
    <t>JACINTO TENOPALA JUAREZ</t>
  </si>
  <si>
    <t>ROSA ANDREA LEON DESION</t>
  </si>
  <si>
    <t>GASPAR FLORES GUTIERREZ</t>
  </si>
  <si>
    <t>MARIBEL VALERDI TLACHI</t>
  </si>
  <si>
    <t>MARCELO TLACHI GARCIA</t>
  </si>
  <si>
    <t>COSME BAUTISTA RODRIGUEZ</t>
  </si>
  <si>
    <t>MARIA LUISA MARTINEZ PERALTA</t>
  </si>
  <si>
    <t>GUADALUPE VAZQUEZ GONZALEZ</t>
  </si>
  <si>
    <t>TOTAL</t>
  </si>
  <si>
    <t>MAIREM GEORGINA CORDOVA ZAMORA</t>
  </si>
  <si>
    <t>ENERO</t>
  </si>
  <si>
    <t>META ENERO</t>
  </si>
  <si>
    <t>LOGRO DE ENERO</t>
  </si>
  <si>
    <t>MARZO</t>
  </si>
  <si>
    <t>META MARZO</t>
  </si>
  <si>
    <t>LOGRO DE MARZO</t>
  </si>
  <si>
    <t>ABRIL</t>
  </si>
  <si>
    <t>MAYO</t>
  </si>
  <si>
    <t>JUNIO</t>
  </si>
  <si>
    <t>JULIO</t>
  </si>
  <si>
    <t>SEMESTRAL</t>
  </si>
  <si>
    <t>AGOSTO</t>
  </si>
  <si>
    <t>NICOLAS ANGULO GUERRERO</t>
  </si>
  <si>
    <t>ANNEL SANCHEZ GUTIERREZ</t>
  </si>
  <si>
    <t>META ABRIL</t>
  </si>
  <si>
    <t>LOGRO DE ABRIL</t>
  </si>
  <si>
    <t>META MAYO</t>
  </si>
  <si>
    <t>LOGRO DE MAYO</t>
  </si>
  <si>
    <t>META JUNIO</t>
  </si>
  <si>
    <t>LOGRO DE JUNIO</t>
  </si>
  <si>
    <t>META JULIO</t>
  </si>
  <si>
    <t>LOGRO DE JULIO</t>
  </si>
  <si>
    <t>META AGOSTO</t>
  </si>
  <si>
    <t>LOGRO DE AGOSTO</t>
  </si>
  <si>
    <t>META A AGOSTO</t>
  </si>
  <si>
    <t>LOGRO A AGOSTO</t>
  </si>
  <si>
    <t xml:space="preserve">37.12%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</si>
</sst>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9"/>
      <name val="Arial"/>
      <family val="2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8" xfId="0" applyBorder="1"/>
    <xf numFmtId="0" fontId="2" fillId="0" borderId="18" xfId="0" applyFont="1" applyBorder="1" applyAlignment="1">
      <alignment horizontal="center"/>
    </xf>
    <xf numFmtId="0" fontId="6" fillId="0" borderId="18" xfId="0" applyFont="1" applyBorder="1"/>
    <xf numFmtId="0" fontId="6" fillId="0" borderId="18" xfId="0" applyFont="1" applyFill="1" applyBorder="1"/>
    <xf numFmtId="0" fontId="7" fillId="0" borderId="18" xfId="0" applyFont="1" applyBorder="1"/>
    <xf numFmtId="0" fontId="1" fillId="0" borderId="18" xfId="0" applyFont="1" applyBorder="1"/>
    <xf numFmtId="0" fontId="8" fillId="2" borderId="18" xfId="0" applyFont="1" applyFill="1" applyBorder="1"/>
    <xf numFmtId="0" fontId="9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/>
    </xf>
    <xf numFmtId="0" fontId="9" fillId="2" borderId="18" xfId="0" applyFont="1" applyFill="1" applyBorder="1"/>
    <xf numFmtId="1" fontId="9" fillId="2" borderId="18" xfId="0" applyNumberFormat="1" applyFont="1" applyFill="1" applyBorder="1" applyAlignment="1">
      <alignment horizontal="center"/>
    </xf>
    <xf numFmtId="1" fontId="10" fillId="2" borderId="18" xfId="0" applyNumberFormat="1" applyFont="1" applyFill="1" applyBorder="1"/>
    <xf numFmtId="1" fontId="8" fillId="2" borderId="18" xfId="0" applyNumberFormat="1" applyFont="1" applyFill="1" applyBorder="1" applyAlignment="1">
      <alignment horizontal="center"/>
    </xf>
    <xf numFmtId="0" fontId="12" fillId="2" borderId="18" xfId="0" applyFont="1" applyFill="1" applyBorder="1"/>
    <xf numFmtId="0" fontId="13" fillId="2" borderId="18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 vertical="center"/>
    </xf>
    <xf numFmtId="0" fontId="0" fillId="0" borderId="18" xfId="0" applyFill="1" applyBorder="1"/>
    <xf numFmtId="0" fontId="15" fillId="0" borderId="18" xfId="0" applyFont="1" applyBorder="1"/>
    <xf numFmtId="0" fontId="13" fillId="0" borderId="18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/>
    </xf>
    <xf numFmtId="0" fontId="14" fillId="0" borderId="18" xfId="0" applyFont="1" applyFill="1" applyBorder="1"/>
    <xf numFmtId="1" fontId="8" fillId="0" borderId="18" xfId="0" applyNumberFormat="1" applyFont="1" applyFill="1" applyBorder="1"/>
    <xf numFmtId="0" fontId="8" fillId="0" borderId="18" xfId="0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center"/>
    </xf>
    <xf numFmtId="1" fontId="16" fillId="0" borderId="18" xfId="0" applyNumberFormat="1" applyFont="1" applyFill="1" applyBorder="1"/>
    <xf numFmtId="0" fontId="2" fillId="0" borderId="18" xfId="0" applyFont="1" applyFill="1" applyBorder="1"/>
    <xf numFmtId="0" fontId="17" fillId="0" borderId="18" xfId="0" applyFont="1" applyFill="1" applyBorder="1"/>
    <xf numFmtId="164" fontId="8" fillId="0" borderId="18" xfId="0" applyNumberFormat="1" applyFont="1" applyFill="1" applyBorder="1"/>
    <xf numFmtId="0" fontId="18" fillId="0" borderId="18" xfId="0" applyFont="1" applyBorder="1"/>
    <xf numFmtId="0" fontId="18" fillId="0" borderId="16" xfId="0" applyFont="1" applyFill="1" applyBorder="1"/>
    <xf numFmtId="0" fontId="0" fillId="0" borderId="0" xfId="0" applyBorder="1"/>
    <xf numFmtId="0" fontId="19" fillId="0" borderId="18" xfId="0" applyFont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9" fillId="2" borderId="0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0" fillId="0" borderId="0" xfId="0" applyFont="1"/>
    <xf numFmtId="0" fontId="6" fillId="2" borderId="18" xfId="0" applyFont="1" applyFill="1" applyBorder="1"/>
    <xf numFmtId="0" fontId="14" fillId="2" borderId="18" xfId="0" applyFont="1" applyFill="1" applyBorder="1" applyAlignment="1">
      <alignment horizontal="center"/>
    </xf>
    <xf numFmtId="0" fontId="14" fillId="2" borderId="18" xfId="0" applyFont="1" applyFill="1" applyBorder="1"/>
    <xf numFmtId="0" fontId="17" fillId="2" borderId="18" xfId="0" applyFont="1" applyFill="1" applyBorder="1"/>
    <xf numFmtId="0" fontId="6" fillId="3" borderId="24" xfId="0" applyFont="1" applyFill="1" applyBorder="1"/>
    <xf numFmtId="0" fontId="9" fillId="3" borderId="18" xfId="0" applyFont="1" applyFill="1" applyBorder="1"/>
    <xf numFmtId="0" fontId="14" fillId="3" borderId="18" xfId="0" applyFont="1" applyFill="1" applyBorder="1"/>
    <xf numFmtId="0" fontId="17" fillId="3" borderId="18" xfId="0" applyFont="1" applyFill="1" applyBorder="1"/>
    <xf numFmtId="1" fontId="17" fillId="0" borderId="18" xfId="0" applyNumberFormat="1" applyFont="1" applyFill="1" applyBorder="1" applyAlignment="1">
      <alignment horizontal="center"/>
    </xf>
    <xf numFmtId="1" fontId="16" fillId="0" borderId="18" xfId="0" applyNumberFormat="1" applyFont="1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6" fillId="2" borderId="24" xfId="0" applyFont="1" applyFill="1" applyBorder="1"/>
    <xf numFmtId="0" fontId="6" fillId="2" borderId="32" xfId="0" applyFont="1" applyFill="1" applyBorder="1"/>
    <xf numFmtId="0" fontId="17" fillId="2" borderId="18" xfId="0" applyFont="1" applyFill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textRotation="90" wrapText="1"/>
    </xf>
    <xf numFmtId="0" fontId="3" fillId="2" borderId="24" xfId="0" applyFont="1" applyFill="1" applyBorder="1" applyAlignment="1">
      <alignment horizontal="center" textRotation="90" wrapText="1"/>
    </xf>
    <xf numFmtId="0" fontId="3" fillId="2" borderId="33" xfId="0" applyFont="1" applyFill="1" applyBorder="1" applyAlignment="1">
      <alignment horizontal="center" textRotation="90" wrapText="1"/>
    </xf>
    <xf numFmtId="0" fontId="3" fillId="2" borderId="34" xfId="0" applyFont="1" applyFill="1" applyBorder="1" applyAlignment="1">
      <alignment horizontal="center" textRotation="90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3" fillId="3" borderId="8" xfId="0" applyFont="1" applyFill="1" applyBorder="1" applyAlignment="1">
      <alignment horizontal="center" textRotation="90" wrapText="1"/>
    </xf>
    <xf numFmtId="0" fontId="3" fillId="3" borderId="25" xfId="0" applyFont="1" applyFill="1" applyBorder="1" applyAlignment="1">
      <alignment horizontal="center" textRotation="90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textRotation="90" wrapText="1"/>
    </xf>
    <xf numFmtId="0" fontId="3" fillId="0" borderId="15" xfId="0" applyFont="1" applyBorder="1" applyAlignment="1">
      <alignment horizontal="center" textRotation="90" wrapText="1"/>
    </xf>
    <xf numFmtId="0" fontId="3" fillId="0" borderId="10" xfId="0" applyFont="1" applyFill="1" applyBorder="1" applyAlignment="1">
      <alignment horizontal="center" textRotation="90" wrapText="1"/>
    </xf>
    <xf numFmtId="0" fontId="3" fillId="0" borderId="16" xfId="0" applyFont="1" applyFill="1" applyBorder="1" applyAlignment="1">
      <alignment horizontal="center" textRotation="90" wrapText="1"/>
    </xf>
    <xf numFmtId="0" fontId="3" fillId="0" borderId="11" xfId="0" applyFont="1" applyBorder="1" applyAlignment="1">
      <alignment horizontal="center" textRotation="90" wrapText="1"/>
    </xf>
    <xf numFmtId="0" fontId="3" fillId="0" borderId="17" xfId="0" applyFont="1" applyBorder="1" applyAlignment="1">
      <alignment horizontal="center" textRotation="90" wrapText="1"/>
    </xf>
    <xf numFmtId="0" fontId="3" fillId="2" borderId="9" xfId="0" applyFont="1" applyFill="1" applyBorder="1" applyAlignment="1">
      <alignment horizontal="center" textRotation="90" wrapText="1"/>
    </xf>
    <xf numFmtId="0" fontId="3" fillId="2" borderId="31" xfId="0" applyFont="1" applyFill="1" applyBorder="1" applyAlignment="1">
      <alignment horizontal="center" textRotation="90" wrapText="1"/>
    </xf>
    <xf numFmtId="0" fontId="18" fillId="3" borderId="8" xfId="0" applyFont="1" applyFill="1" applyBorder="1" applyAlignment="1">
      <alignment horizontal="center" textRotation="255"/>
    </xf>
    <xf numFmtId="0" fontId="18" fillId="3" borderId="25" xfId="0" applyFont="1" applyFill="1" applyBorder="1" applyAlignment="1">
      <alignment horizontal="center" textRotation="255"/>
    </xf>
    <xf numFmtId="9" fontId="11" fillId="0" borderId="19" xfId="0" applyNumberFormat="1" applyFont="1" applyFill="1" applyBorder="1" applyAlignment="1">
      <alignment horizontal="center" wrapText="1"/>
    </xf>
    <xf numFmtId="0" fontId="11" fillId="0" borderId="2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2" xfId="0" applyFont="1" applyBorder="1" applyAlignment="1">
      <alignment horizontal="center" textRotation="90" wrapText="1"/>
    </xf>
    <xf numFmtId="0" fontId="4" fillId="0" borderId="23" xfId="0" applyFont="1" applyBorder="1" applyAlignment="1">
      <alignment horizontal="center" textRotation="90" wrapText="1"/>
    </xf>
    <xf numFmtId="0" fontId="4" fillId="0" borderId="12" xfId="0" applyFont="1" applyBorder="1" applyAlignment="1">
      <alignment horizontal="center" textRotation="90" wrapText="1"/>
    </xf>
    <xf numFmtId="0" fontId="4" fillId="0" borderId="16" xfId="0" applyFont="1" applyBorder="1" applyAlignment="1">
      <alignment horizontal="center" textRotation="90" wrapText="1"/>
    </xf>
    <xf numFmtId="0" fontId="5" fillId="0" borderId="13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3" fillId="0" borderId="9" xfId="0" applyFont="1" applyFill="1" applyBorder="1" applyAlignment="1">
      <alignment horizontal="center" textRotation="90" wrapText="1"/>
    </xf>
    <xf numFmtId="0" fontId="3" fillId="0" borderId="31" xfId="0" applyFont="1" applyFill="1" applyBorder="1" applyAlignment="1">
      <alignment horizontal="center" textRotation="90" wrapText="1"/>
    </xf>
    <xf numFmtId="0" fontId="6" fillId="0" borderId="24" xfId="0" applyFont="1" applyFill="1" applyBorder="1"/>
    <xf numFmtId="0" fontId="9" fillId="0" borderId="18" xfId="0" applyFont="1" applyFill="1" applyBorder="1" applyAlignment="1">
      <alignment horizontal="center"/>
    </xf>
    <xf numFmtId="0" fontId="0" fillId="0" borderId="0" xfId="0" applyFill="1"/>
    <xf numFmtId="0" fontId="6" fillId="0" borderId="24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textRotation="90" wrapText="1"/>
    </xf>
    <xf numFmtId="0" fontId="3" fillId="2" borderId="36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22"/>
  <sheetViews>
    <sheetView showGridLines="0" tabSelected="1" workbookViewId="0">
      <selection activeCell="AH29" sqref="AH29"/>
    </sheetView>
  </sheetViews>
  <sheetFormatPr baseColWidth="10" defaultRowHeight="15" x14ac:dyDescent="0.25"/>
  <cols>
    <col min="2" max="2" width="4.85546875" customWidth="1"/>
    <col min="3" max="3" width="42.140625" customWidth="1"/>
    <col min="4" max="7" width="6" customWidth="1"/>
    <col min="8" max="8" width="4.7109375" customWidth="1"/>
    <col min="9" max="9" width="5" customWidth="1"/>
    <col min="10" max="31" width="6" customWidth="1"/>
    <col min="32" max="32" width="6.42578125" customWidth="1"/>
    <col min="33" max="34" width="6" customWidth="1"/>
    <col min="35" max="35" width="6.85546875" customWidth="1"/>
    <col min="36" max="36" width="8.7109375" customWidth="1"/>
  </cols>
  <sheetData>
    <row r="1" spans="2:43" ht="15.75" thickBot="1" x14ac:dyDescent="0.3"/>
    <row r="2" spans="2:43" ht="15.75" thickBot="1" x14ac:dyDescent="0.3">
      <c r="D2" s="81" t="s">
        <v>21</v>
      </c>
      <c r="E2" s="82"/>
      <c r="F2" s="83"/>
      <c r="G2" s="81" t="s">
        <v>0</v>
      </c>
      <c r="H2" s="82"/>
      <c r="I2" s="83"/>
      <c r="J2" s="61" t="s">
        <v>24</v>
      </c>
      <c r="K2" s="62"/>
      <c r="L2" s="63"/>
      <c r="M2" s="61" t="s">
        <v>27</v>
      </c>
      <c r="N2" s="62"/>
      <c r="O2" s="63"/>
      <c r="P2" s="61" t="s">
        <v>28</v>
      </c>
      <c r="Q2" s="62"/>
      <c r="R2" s="63"/>
      <c r="S2" s="61" t="s">
        <v>29</v>
      </c>
      <c r="T2" s="62"/>
      <c r="U2" s="63"/>
      <c r="V2" s="61" t="s">
        <v>30</v>
      </c>
      <c r="W2" s="62"/>
      <c r="X2" s="63"/>
      <c r="Y2" s="61" t="s">
        <v>32</v>
      </c>
      <c r="Z2" s="62"/>
      <c r="AA2" s="63"/>
      <c r="AB2" s="92" t="s">
        <v>31</v>
      </c>
      <c r="AC2" s="93"/>
      <c r="AD2" s="94"/>
      <c r="AE2" s="50"/>
      <c r="AF2" s="84" t="s">
        <v>1</v>
      </c>
      <c r="AG2" s="84"/>
      <c r="AH2" s="84"/>
      <c r="AI2" s="85"/>
    </row>
    <row r="3" spans="2:43" ht="15" customHeight="1" x14ac:dyDescent="0.25">
      <c r="C3" s="66" t="s">
        <v>2</v>
      </c>
      <c r="D3" s="68" t="s">
        <v>22</v>
      </c>
      <c r="E3" s="70" t="s">
        <v>23</v>
      </c>
      <c r="F3" s="72" t="s">
        <v>5</v>
      </c>
      <c r="G3" s="68" t="s">
        <v>3</v>
      </c>
      <c r="H3" s="70" t="s">
        <v>4</v>
      </c>
      <c r="I3" s="72" t="s">
        <v>5</v>
      </c>
      <c r="J3" s="74" t="s">
        <v>25</v>
      </c>
      <c r="K3" s="57" t="s">
        <v>26</v>
      </c>
      <c r="L3" s="59" t="s">
        <v>5</v>
      </c>
      <c r="M3" s="95" t="s">
        <v>35</v>
      </c>
      <c r="N3" s="57" t="s">
        <v>36</v>
      </c>
      <c r="O3" s="59" t="s">
        <v>5</v>
      </c>
      <c r="P3" s="95" t="s">
        <v>37</v>
      </c>
      <c r="Q3" s="57" t="s">
        <v>38</v>
      </c>
      <c r="R3" s="59" t="s">
        <v>5</v>
      </c>
      <c r="S3" s="95" t="s">
        <v>39</v>
      </c>
      <c r="T3" s="57" t="s">
        <v>40</v>
      </c>
      <c r="U3" s="59" t="s">
        <v>5</v>
      </c>
      <c r="V3" s="95" t="s">
        <v>41</v>
      </c>
      <c r="W3" s="57" t="s">
        <v>42</v>
      </c>
      <c r="X3" s="59" t="s">
        <v>5</v>
      </c>
      <c r="Y3" s="95" t="s">
        <v>43</v>
      </c>
      <c r="Z3" s="57" t="s">
        <v>44</v>
      </c>
      <c r="AA3" s="103" t="s">
        <v>5</v>
      </c>
      <c r="AB3" s="64" t="s">
        <v>45</v>
      </c>
      <c r="AC3" s="64" t="s">
        <v>46</v>
      </c>
      <c r="AD3" s="64" t="s">
        <v>5</v>
      </c>
      <c r="AE3" s="76" t="s">
        <v>6</v>
      </c>
      <c r="AF3" s="86" t="s">
        <v>7</v>
      </c>
      <c r="AG3" s="88" t="s">
        <v>8</v>
      </c>
      <c r="AH3" s="88" t="s">
        <v>5</v>
      </c>
      <c r="AI3" s="90" t="s">
        <v>6</v>
      </c>
    </row>
    <row r="4" spans="2:43" ht="80.25" customHeight="1" thickBot="1" x14ac:dyDescent="0.3">
      <c r="C4" s="67"/>
      <c r="D4" s="69"/>
      <c r="E4" s="71"/>
      <c r="F4" s="73"/>
      <c r="G4" s="69"/>
      <c r="H4" s="71"/>
      <c r="I4" s="73"/>
      <c r="J4" s="75"/>
      <c r="K4" s="58"/>
      <c r="L4" s="60"/>
      <c r="M4" s="96"/>
      <c r="N4" s="58"/>
      <c r="O4" s="60"/>
      <c r="P4" s="96"/>
      <c r="Q4" s="58"/>
      <c r="R4" s="60"/>
      <c r="S4" s="96"/>
      <c r="T4" s="58"/>
      <c r="U4" s="60"/>
      <c r="V4" s="96"/>
      <c r="W4" s="58"/>
      <c r="X4" s="60"/>
      <c r="Y4" s="96"/>
      <c r="Z4" s="58"/>
      <c r="AA4" s="104"/>
      <c r="AB4" s="65"/>
      <c r="AC4" s="65"/>
      <c r="AD4" s="65"/>
      <c r="AE4" s="77"/>
      <c r="AF4" s="87"/>
      <c r="AG4" s="89"/>
      <c r="AH4" s="89"/>
      <c r="AI4" s="91"/>
      <c r="AM4" s="32"/>
      <c r="AN4" s="35"/>
      <c r="AO4" s="35"/>
      <c r="AP4" s="32"/>
      <c r="AQ4" s="32"/>
    </row>
    <row r="5" spans="2:43" ht="15.75" thickBot="1" x14ac:dyDescent="0.3">
      <c r="B5" s="1"/>
      <c r="C5" s="2" t="s">
        <v>9</v>
      </c>
      <c r="D5" s="2"/>
      <c r="E5" s="2"/>
      <c r="F5" s="2"/>
      <c r="G5" s="3"/>
      <c r="H5" s="4"/>
      <c r="I5" s="3"/>
      <c r="J5" s="40"/>
      <c r="K5" s="40"/>
      <c r="L5" s="40"/>
      <c r="M5" s="97"/>
      <c r="N5" s="51"/>
      <c r="O5" s="52"/>
      <c r="P5" s="97"/>
      <c r="Q5" s="51"/>
      <c r="R5" s="51"/>
      <c r="S5" s="100"/>
      <c r="T5" s="51"/>
      <c r="U5" s="51"/>
      <c r="V5" s="100"/>
      <c r="W5" s="51"/>
      <c r="X5" s="51"/>
      <c r="Y5" s="97"/>
      <c r="Z5" s="51"/>
      <c r="AA5" s="51"/>
      <c r="AB5" s="44"/>
      <c r="AC5" s="44"/>
      <c r="AD5" s="44"/>
      <c r="AE5" s="44"/>
      <c r="AF5" s="5"/>
      <c r="AG5" s="5"/>
      <c r="AH5" s="5"/>
      <c r="AI5" s="6"/>
      <c r="AM5" s="32"/>
      <c r="AN5" s="35"/>
      <c r="AO5" s="35"/>
      <c r="AP5" s="32"/>
      <c r="AQ5" s="32"/>
    </row>
    <row r="6" spans="2:43" ht="15.75" x14ac:dyDescent="0.25">
      <c r="B6" s="7">
        <v>1</v>
      </c>
      <c r="C6" s="30" t="s">
        <v>10</v>
      </c>
      <c r="D6" s="33">
        <v>20</v>
      </c>
      <c r="E6" s="33">
        <v>16</v>
      </c>
      <c r="F6" s="33">
        <v>4</v>
      </c>
      <c r="G6" s="8">
        <v>20</v>
      </c>
      <c r="H6" s="9">
        <v>21</v>
      </c>
      <c r="I6" s="10">
        <f>G6-H6</f>
        <v>-1</v>
      </c>
      <c r="J6" s="9">
        <v>20</v>
      </c>
      <c r="K6" s="9">
        <v>19</v>
      </c>
      <c r="L6" s="10">
        <f>J6-K6</f>
        <v>1</v>
      </c>
      <c r="M6" s="98">
        <v>13</v>
      </c>
      <c r="N6" s="9">
        <v>10</v>
      </c>
      <c r="O6" s="9">
        <f>M6-N6</f>
        <v>3</v>
      </c>
      <c r="P6" s="98">
        <v>13</v>
      </c>
      <c r="Q6" s="9">
        <v>17</v>
      </c>
      <c r="R6" s="9">
        <f>P6-Q6</f>
        <v>-4</v>
      </c>
      <c r="S6" s="98">
        <v>14</v>
      </c>
      <c r="T6" s="9">
        <v>17</v>
      </c>
      <c r="U6" s="9">
        <f>S6-T6</f>
        <v>-3</v>
      </c>
      <c r="V6" s="98">
        <v>20</v>
      </c>
      <c r="W6" s="54">
        <v>8</v>
      </c>
      <c r="X6" s="9">
        <f>V6-W6</f>
        <v>12</v>
      </c>
      <c r="Y6" s="98">
        <v>20</v>
      </c>
      <c r="Z6" s="55">
        <v>0</v>
      </c>
      <c r="AA6" s="9">
        <f>Y6-Z6</f>
        <v>20</v>
      </c>
      <c r="AB6" s="45">
        <f>SUM(Y6,V6,S6,P6,M6,J6,G6,D6)</f>
        <v>140</v>
      </c>
      <c r="AC6" s="56">
        <f>SUM(E7,H7,K7,N7,Q7,T7,W7,Z7)</f>
        <v>79</v>
      </c>
      <c r="AD6" s="45">
        <f>AB6-AC6</f>
        <v>61</v>
      </c>
      <c r="AE6" s="56">
        <f>AC6*100/AB6</f>
        <v>56.428571428571431</v>
      </c>
      <c r="AF6" s="8">
        <v>200</v>
      </c>
      <c r="AG6" s="11">
        <f>AC6</f>
        <v>79</v>
      </c>
      <c r="AH6" s="12">
        <f>AF6-AG6</f>
        <v>121</v>
      </c>
      <c r="AI6" s="13">
        <f>AG6*100/AF6</f>
        <v>39.5</v>
      </c>
      <c r="AJ6" s="78" t="s">
        <v>47</v>
      </c>
      <c r="AM6" s="32"/>
      <c r="AN6" s="36"/>
      <c r="AO6" s="35"/>
      <c r="AP6" s="32"/>
      <c r="AQ6" s="32"/>
    </row>
    <row r="7" spans="2:43" ht="15.75" x14ac:dyDescent="0.25">
      <c r="B7" s="14">
        <v>2</v>
      </c>
      <c r="C7" s="30" t="s">
        <v>11</v>
      </c>
      <c r="D7" s="33">
        <v>19</v>
      </c>
      <c r="E7" s="33">
        <v>13</v>
      </c>
      <c r="F7" s="33">
        <v>6</v>
      </c>
      <c r="G7" s="15">
        <v>21</v>
      </c>
      <c r="H7" s="16">
        <v>12</v>
      </c>
      <c r="I7" s="10">
        <f t="shared" ref="I7:I17" si="0">G7-H7</f>
        <v>9</v>
      </c>
      <c r="J7" s="41">
        <v>17</v>
      </c>
      <c r="K7" s="41">
        <v>7</v>
      </c>
      <c r="L7" s="10">
        <f t="shared" ref="L7:L17" si="1">J7-K7</f>
        <v>10</v>
      </c>
      <c r="M7" s="98">
        <v>13</v>
      </c>
      <c r="N7" s="9">
        <v>18</v>
      </c>
      <c r="O7" s="9">
        <f t="shared" ref="O7:O17" si="2">M7-N7</f>
        <v>-5</v>
      </c>
      <c r="P7" s="98">
        <v>14</v>
      </c>
      <c r="Q7" s="9">
        <v>10</v>
      </c>
      <c r="R7" s="9">
        <f t="shared" ref="R7:R17" si="3">P7-Q7</f>
        <v>4</v>
      </c>
      <c r="S7" s="98">
        <v>13</v>
      </c>
      <c r="T7" s="9">
        <v>10</v>
      </c>
      <c r="U7" s="9">
        <f t="shared" ref="U7:U16" si="4">S7-T7</f>
        <v>3</v>
      </c>
      <c r="V7" s="98">
        <v>20</v>
      </c>
      <c r="W7" s="54">
        <v>9</v>
      </c>
      <c r="X7" s="9">
        <f t="shared" ref="X7:X17" si="5">V7-W7</f>
        <v>11</v>
      </c>
      <c r="Y7" s="98">
        <v>20</v>
      </c>
      <c r="Z7" s="55">
        <v>0</v>
      </c>
      <c r="AA7" s="9">
        <f t="shared" ref="AA7:AA17" si="6">Y7-Z7</f>
        <v>20</v>
      </c>
      <c r="AB7" s="45">
        <f>SUM(Y7,V7,S7,P7,M7,J7,G7,D7)</f>
        <v>137</v>
      </c>
      <c r="AC7" s="56">
        <f>SUM(E8,H8,K8,N8,Q8,T8,W8,Z8)</f>
        <v>65</v>
      </c>
      <c r="AD7" s="45">
        <f t="shared" ref="AD7:AD17" si="7">AB7-AC7</f>
        <v>72</v>
      </c>
      <c r="AE7" s="56">
        <f t="shared" ref="AE7:AE17" si="8">AC7*100/AB7</f>
        <v>47.445255474452551</v>
      </c>
      <c r="AF7" s="8">
        <v>200</v>
      </c>
      <c r="AG7" s="11">
        <f t="shared" ref="AG7:AG17" si="9">AC7</f>
        <v>65</v>
      </c>
      <c r="AH7" s="12">
        <f t="shared" ref="AH7:AH17" si="10">AF7-AG7</f>
        <v>135</v>
      </c>
      <c r="AI7" s="13">
        <f t="shared" ref="AI7:AI17" si="11">AG7*100/AF7</f>
        <v>32.5</v>
      </c>
      <c r="AJ7" s="79"/>
      <c r="AM7" s="32"/>
      <c r="AN7" s="37"/>
      <c r="AO7" s="35"/>
      <c r="AP7" s="32"/>
      <c r="AQ7" s="32"/>
    </row>
    <row r="8" spans="2:43" ht="15.75" x14ac:dyDescent="0.25">
      <c r="B8" s="7">
        <v>3</v>
      </c>
      <c r="C8" s="30" t="s">
        <v>17</v>
      </c>
      <c r="D8" s="33">
        <v>11</v>
      </c>
      <c r="E8" s="33">
        <v>17</v>
      </c>
      <c r="F8" s="33">
        <v>-6</v>
      </c>
      <c r="G8" s="8">
        <v>18</v>
      </c>
      <c r="H8" s="9">
        <v>13</v>
      </c>
      <c r="I8" s="10">
        <f t="shared" si="0"/>
        <v>5</v>
      </c>
      <c r="J8" s="9">
        <v>27</v>
      </c>
      <c r="K8" s="9">
        <v>20</v>
      </c>
      <c r="L8" s="10">
        <f t="shared" si="1"/>
        <v>7</v>
      </c>
      <c r="M8" s="98">
        <v>15</v>
      </c>
      <c r="N8" s="9">
        <v>4</v>
      </c>
      <c r="O8" s="9">
        <f t="shared" si="2"/>
        <v>11</v>
      </c>
      <c r="P8" s="98">
        <v>12</v>
      </c>
      <c r="Q8" s="9">
        <v>4</v>
      </c>
      <c r="R8" s="9">
        <f t="shared" si="3"/>
        <v>8</v>
      </c>
      <c r="S8" s="98">
        <v>13</v>
      </c>
      <c r="T8" s="9">
        <v>4</v>
      </c>
      <c r="U8" s="9">
        <f t="shared" si="4"/>
        <v>9</v>
      </c>
      <c r="V8" s="98">
        <v>21</v>
      </c>
      <c r="W8" s="54">
        <v>3</v>
      </c>
      <c r="X8" s="9">
        <f t="shared" si="5"/>
        <v>18</v>
      </c>
      <c r="Y8" s="98">
        <v>20</v>
      </c>
      <c r="Z8" s="55">
        <v>0</v>
      </c>
      <c r="AA8" s="9">
        <f t="shared" si="6"/>
        <v>20</v>
      </c>
      <c r="AB8" s="45">
        <f>SUM(Y8,V8,S8,P8,M8,J8,G8,D8)</f>
        <v>137</v>
      </c>
      <c r="AC8" s="56">
        <f>SUM(E9,H9,K9,N9,Q9,T9,W9,Z9)</f>
        <v>41</v>
      </c>
      <c r="AD8" s="45">
        <f t="shared" si="7"/>
        <v>96</v>
      </c>
      <c r="AE8" s="56">
        <f t="shared" si="8"/>
        <v>29.927007299270073</v>
      </c>
      <c r="AF8" s="8">
        <v>200</v>
      </c>
      <c r="AG8" s="11">
        <f t="shared" si="9"/>
        <v>41</v>
      </c>
      <c r="AH8" s="12">
        <f t="shared" si="10"/>
        <v>159</v>
      </c>
      <c r="AI8" s="13">
        <f t="shared" si="11"/>
        <v>20.5</v>
      </c>
      <c r="AJ8" s="79"/>
      <c r="AM8" s="32"/>
      <c r="AN8" s="36"/>
      <c r="AO8" s="35"/>
      <c r="AP8" s="32"/>
      <c r="AQ8" s="32"/>
    </row>
    <row r="9" spans="2:43" ht="15.75" x14ac:dyDescent="0.25">
      <c r="B9" s="14">
        <v>4</v>
      </c>
      <c r="C9" s="30" t="s">
        <v>12</v>
      </c>
      <c r="D9" s="33">
        <v>20</v>
      </c>
      <c r="E9" s="33">
        <v>4</v>
      </c>
      <c r="F9" s="33">
        <v>16</v>
      </c>
      <c r="G9" s="15">
        <v>20</v>
      </c>
      <c r="H9" s="16">
        <v>7</v>
      </c>
      <c r="I9" s="10">
        <f t="shared" si="0"/>
        <v>13</v>
      </c>
      <c r="J9" s="41">
        <v>20</v>
      </c>
      <c r="K9" s="41">
        <v>8</v>
      </c>
      <c r="L9" s="10">
        <f t="shared" si="1"/>
        <v>12</v>
      </c>
      <c r="M9" s="98">
        <v>13</v>
      </c>
      <c r="N9" s="9">
        <v>5</v>
      </c>
      <c r="O9" s="9">
        <f t="shared" si="2"/>
        <v>8</v>
      </c>
      <c r="P9" s="98">
        <v>13</v>
      </c>
      <c r="Q9" s="9">
        <v>10</v>
      </c>
      <c r="R9" s="9">
        <f t="shared" si="3"/>
        <v>3</v>
      </c>
      <c r="S9" s="98">
        <v>14</v>
      </c>
      <c r="T9" s="9">
        <v>5</v>
      </c>
      <c r="U9" s="9">
        <f t="shared" si="4"/>
        <v>9</v>
      </c>
      <c r="V9" s="98">
        <v>20</v>
      </c>
      <c r="W9" s="54">
        <v>2</v>
      </c>
      <c r="X9" s="9">
        <f t="shared" si="5"/>
        <v>18</v>
      </c>
      <c r="Y9" s="98">
        <v>20</v>
      </c>
      <c r="Z9" s="55">
        <v>0</v>
      </c>
      <c r="AA9" s="9">
        <f t="shared" si="6"/>
        <v>20</v>
      </c>
      <c r="AB9" s="45">
        <f>SUM(Y9,V9,S9,P9,M9,J9,G9,D9)</f>
        <v>140</v>
      </c>
      <c r="AC9" s="56">
        <f>SUM(E10,H10,K10,N10,Q10,T10,W10,Z10)</f>
        <v>74</v>
      </c>
      <c r="AD9" s="45">
        <f t="shared" si="7"/>
        <v>66</v>
      </c>
      <c r="AE9" s="56">
        <f t="shared" si="8"/>
        <v>52.857142857142854</v>
      </c>
      <c r="AF9" s="8">
        <v>200</v>
      </c>
      <c r="AG9" s="11">
        <f t="shared" si="9"/>
        <v>74</v>
      </c>
      <c r="AH9" s="12">
        <f t="shared" si="10"/>
        <v>126</v>
      </c>
      <c r="AI9" s="13">
        <f t="shared" si="11"/>
        <v>37</v>
      </c>
      <c r="AJ9" s="79"/>
      <c r="AM9" s="32"/>
      <c r="AN9" s="37"/>
      <c r="AO9" s="35"/>
      <c r="AP9" s="32"/>
      <c r="AQ9" s="32"/>
    </row>
    <row r="10" spans="2:43" ht="15.75" x14ac:dyDescent="0.25">
      <c r="B10" s="14">
        <v>5</v>
      </c>
      <c r="C10" s="30" t="s">
        <v>13</v>
      </c>
      <c r="D10" s="33">
        <v>20</v>
      </c>
      <c r="E10" s="33">
        <v>6</v>
      </c>
      <c r="F10" s="33">
        <v>14</v>
      </c>
      <c r="G10" s="15">
        <v>20</v>
      </c>
      <c r="H10" s="16">
        <v>13</v>
      </c>
      <c r="I10" s="10">
        <f t="shared" si="0"/>
        <v>7</v>
      </c>
      <c r="J10" s="41">
        <v>20</v>
      </c>
      <c r="K10" s="41">
        <v>27</v>
      </c>
      <c r="L10" s="10">
        <f t="shared" si="1"/>
        <v>-7</v>
      </c>
      <c r="M10" s="98">
        <v>13</v>
      </c>
      <c r="N10" s="9">
        <v>4</v>
      </c>
      <c r="O10" s="9">
        <f t="shared" si="2"/>
        <v>9</v>
      </c>
      <c r="P10" s="98">
        <v>13</v>
      </c>
      <c r="Q10" s="9">
        <v>7</v>
      </c>
      <c r="R10" s="9">
        <f t="shared" si="3"/>
        <v>6</v>
      </c>
      <c r="S10" s="98">
        <v>14</v>
      </c>
      <c r="T10" s="9">
        <v>8</v>
      </c>
      <c r="U10" s="9">
        <f t="shared" si="4"/>
        <v>6</v>
      </c>
      <c r="V10" s="98">
        <v>20</v>
      </c>
      <c r="W10" s="54">
        <v>9</v>
      </c>
      <c r="X10" s="9">
        <f t="shared" si="5"/>
        <v>11</v>
      </c>
      <c r="Y10" s="98">
        <v>20</v>
      </c>
      <c r="Z10" s="55">
        <v>0</v>
      </c>
      <c r="AA10" s="9">
        <f t="shared" si="6"/>
        <v>20</v>
      </c>
      <c r="AB10" s="45">
        <f>SUM(Y10,V10,S10,P10,M10,J10,G10,D10)</f>
        <v>140</v>
      </c>
      <c r="AC10" s="56">
        <f>SUM(E11,H11,K11,N11,Q11,T11,W11,Z11)</f>
        <v>58</v>
      </c>
      <c r="AD10" s="45">
        <f t="shared" si="7"/>
        <v>82</v>
      </c>
      <c r="AE10" s="56">
        <f t="shared" si="8"/>
        <v>41.428571428571431</v>
      </c>
      <c r="AF10" s="8">
        <v>200</v>
      </c>
      <c r="AG10" s="11">
        <f t="shared" si="9"/>
        <v>58</v>
      </c>
      <c r="AH10" s="12">
        <f t="shared" si="10"/>
        <v>142</v>
      </c>
      <c r="AI10" s="13">
        <f t="shared" si="11"/>
        <v>29</v>
      </c>
      <c r="AJ10" s="79"/>
      <c r="AM10" s="32"/>
      <c r="AN10" s="37"/>
      <c r="AO10" s="35"/>
      <c r="AP10" s="32"/>
      <c r="AQ10" s="32"/>
    </row>
    <row r="11" spans="2:43" ht="15.75" x14ac:dyDescent="0.25">
      <c r="B11" s="14">
        <v>6</v>
      </c>
      <c r="C11" s="30" t="s">
        <v>14</v>
      </c>
      <c r="D11" s="33">
        <v>16</v>
      </c>
      <c r="E11" s="33">
        <v>10</v>
      </c>
      <c r="F11" s="33">
        <v>6</v>
      </c>
      <c r="G11" s="15">
        <v>19</v>
      </c>
      <c r="H11" s="16">
        <v>9</v>
      </c>
      <c r="I11" s="10">
        <f t="shared" si="0"/>
        <v>10</v>
      </c>
      <c r="J11" s="41">
        <v>26</v>
      </c>
      <c r="K11" s="41">
        <v>8</v>
      </c>
      <c r="L11" s="10">
        <f t="shared" si="1"/>
        <v>18</v>
      </c>
      <c r="M11" s="98">
        <v>14</v>
      </c>
      <c r="N11" s="9">
        <v>5</v>
      </c>
      <c r="O11" s="9">
        <f t="shared" si="2"/>
        <v>9</v>
      </c>
      <c r="P11" s="98">
        <v>12</v>
      </c>
      <c r="Q11" s="9">
        <v>3</v>
      </c>
      <c r="R11" s="9">
        <f t="shared" si="3"/>
        <v>9</v>
      </c>
      <c r="S11" s="98">
        <v>14</v>
      </c>
      <c r="T11" s="9">
        <v>8</v>
      </c>
      <c r="U11" s="9">
        <f t="shared" si="4"/>
        <v>6</v>
      </c>
      <c r="V11" s="98">
        <v>19</v>
      </c>
      <c r="W11" s="54">
        <v>15</v>
      </c>
      <c r="X11" s="9">
        <f t="shared" si="5"/>
        <v>4</v>
      </c>
      <c r="Y11" s="98">
        <v>21</v>
      </c>
      <c r="Z11" s="55">
        <v>0</v>
      </c>
      <c r="AA11" s="9">
        <f t="shared" si="6"/>
        <v>21</v>
      </c>
      <c r="AB11" s="45">
        <f>SUM(Y11,V11,S11,P11,M11,J11,G11,D11)</f>
        <v>141</v>
      </c>
      <c r="AC11" s="56">
        <f>SUM(E12,H12,K12,N12,Q12,T12,W12,Z12)</f>
        <v>59</v>
      </c>
      <c r="AD11" s="45">
        <f t="shared" si="7"/>
        <v>82</v>
      </c>
      <c r="AE11" s="56">
        <f t="shared" si="8"/>
        <v>41.843971631205676</v>
      </c>
      <c r="AF11" s="8">
        <v>200</v>
      </c>
      <c r="AG11" s="11">
        <f t="shared" si="9"/>
        <v>59</v>
      </c>
      <c r="AH11" s="12">
        <f t="shared" si="10"/>
        <v>141</v>
      </c>
      <c r="AI11" s="13">
        <f t="shared" si="11"/>
        <v>29.5</v>
      </c>
      <c r="AJ11" s="79"/>
      <c r="AM11" s="32"/>
      <c r="AN11" s="37"/>
      <c r="AO11" s="35"/>
      <c r="AP11" s="32"/>
      <c r="AQ11" s="32"/>
    </row>
    <row r="12" spans="2:43" ht="15.75" x14ac:dyDescent="0.25">
      <c r="B12" s="14">
        <v>7</v>
      </c>
      <c r="C12" s="30" t="s">
        <v>34</v>
      </c>
      <c r="D12" s="33">
        <v>10</v>
      </c>
      <c r="E12" s="33">
        <v>6</v>
      </c>
      <c r="F12" s="33">
        <v>4</v>
      </c>
      <c r="G12" s="15">
        <v>30</v>
      </c>
      <c r="H12" s="16">
        <v>18</v>
      </c>
      <c r="I12" s="10">
        <f t="shared" si="0"/>
        <v>12</v>
      </c>
      <c r="J12" s="41">
        <v>20</v>
      </c>
      <c r="K12" s="41">
        <v>13</v>
      </c>
      <c r="L12" s="10">
        <f t="shared" si="1"/>
        <v>7</v>
      </c>
      <c r="M12" s="98">
        <v>13</v>
      </c>
      <c r="N12" s="9">
        <v>5</v>
      </c>
      <c r="O12" s="9">
        <f t="shared" si="2"/>
        <v>8</v>
      </c>
      <c r="P12" s="98">
        <v>13</v>
      </c>
      <c r="Q12" s="9">
        <v>5</v>
      </c>
      <c r="R12" s="9">
        <f t="shared" si="3"/>
        <v>8</v>
      </c>
      <c r="S12" s="98">
        <v>14</v>
      </c>
      <c r="T12" s="9">
        <v>9</v>
      </c>
      <c r="U12" s="9">
        <f t="shared" si="4"/>
        <v>5</v>
      </c>
      <c r="V12" s="98">
        <v>10</v>
      </c>
      <c r="W12" s="54">
        <v>3</v>
      </c>
      <c r="X12" s="9">
        <f t="shared" si="5"/>
        <v>7</v>
      </c>
      <c r="Y12" s="98">
        <v>25</v>
      </c>
      <c r="Z12" s="55">
        <v>0</v>
      </c>
      <c r="AA12" s="9">
        <f t="shared" si="6"/>
        <v>25</v>
      </c>
      <c r="AB12" s="45">
        <f>SUM(Y12,V12,S12,P12,M12,J12,G12,D12)</f>
        <v>135</v>
      </c>
      <c r="AC12" s="56">
        <f>SUM(E13,H13,K13,N13,Q13,T13,W13,Z13)</f>
        <v>110</v>
      </c>
      <c r="AD12" s="45">
        <f t="shared" si="7"/>
        <v>25</v>
      </c>
      <c r="AE12" s="56">
        <f t="shared" si="8"/>
        <v>81.481481481481481</v>
      </c>
      <c r="AF12" s="8">
        <v>200</v>
      </c>
      <c r="AG12" s="11">
        <f t="shared" si="9"/>
        <v>110</v>
      </c>
      <c r="AH12" s="12">
        <f t="shared" si="10"/>
        <v>90</v>
      </c>
      <c r="AI12" s="13">
        <f t="shared" si="11"/>
        <v>55</v>
      </c>
      <c r="AJ12" s="79"/>
      <c r="AM12" s="32"/>
      <c r="AN12" s="37"/>
      <c r="AO12" s="35"/>
      <c r="AP12" s="32"/>
      <c r="AQ12" s="32"/>
    </row>
    <row r="13" spans="2:43" ht="15.75" x14ac:dyDescent="0.25">
      <c r="B13" s="14">
        <v>8</v>
      </c>
      <c r="C13" s="30" t="s">
        <v>18</v>
      </c>
      <c r="D13" s="33">
        <v>18</v>
      </c>
      <c r="E13" s="33">
        <v>19</v>
      </c>
      <c r="F13" s="33">
        <v>-1</v>
      </c>
      <c r="G13" s="15">
        <v>21</v>
      </c>
      <c r="H13" s="16">
        <v>21</v>
      </c>
      <c r="I13" s="10">
        <f t="shared" si="0"/>
        <v>0</v>
      </c>
      <c r="J13" s="41">
        <v>22</v>
      </c>
      <c r="K13" s="41">
        <v>23</v>
      </c>
      <c r="L13" s="10">
        <f t="shared" si="1"/>
        <v>-1</v>
      </c>
      <c r="M13" s="98">
        <v>12</v>
      </c>
      <c r="N13" s="9">
        <v>9</v>
      </c>
      <c r="O13" s="9">
        <f t="shared" si="2"/>
        <v>3</v>
      </c>
      <c r="P13" s="98">
        <v>16</v>
      </c>
      <c r="Q13" s="9">
        <v>16</v>
      </c>
      <c r="R13" s="9">
        <f t="shared" si="3"/>
        <v>0</v>
      </c>
      <c r="S13" s="98">
        <v>12</v>
      </c>
      <c r="T13" s="9">
        <v>14</v>
      </c>
      <c r="U13" s="9">
        <f t="shared" si="4"/>
        <v>-2</v>
      </c>
      <c r="V13" s="98">
        <v>18</v>
      </c>
      <c r="W13" s="54">
        <v>8</v>
      </c>
      <c r="X13" s="9">
        <f t="shared" si="5"/>
        <v>10</v>
      </c>
      <c r="Y13" s="98">
        <v>21</v>
      </c>
      <c r="Z13" s="55">
        <v>0</v>
      </c>
      <c r="AA13" s="9">
        <f t="shared" si="6"/>
        <v>21</v>
      </c>
      <c r="AB13" s="45">
        <f>SUM(Y13,V13,S13,P13,M13,J13,G13,D13)</f>
        <v>140</v>
      </c>
      <c r="AC13" s="56">
        <f>SUM(E14,H14,K14,N14,Q14,T14,W14,Z14)</f>
        <v>47</v>
      </c>
      <c r="AD13" s="45">
        <f t="shared" si="7"/>
        <v>93</v>
      </c>
      <c r="AE13" s="56">
        <f t="shared" si="8"/>
        <v>33.571428571428569</v>
      </c>
      <c r="AF13" s="17">
        <v>200</v>
      </c>
      <c r="AG13" s="11">
        <f t="shared" si="9"/>
        <v>47</v>
      </c>
      <c r="AH13" s="12">
        <f t="shared" si="10"/>
        <v>153</v>
      </c>
      <c r="AI13" s="13">
        <f t="shared" si="11"/>
        <v>23.5</v>
      </c>
      <c r="AJ13" s="79"/>
      <c r="AM13" s="32"/>
      <c r="AN13" s="37"/>
      <c r="AO13" s="35"/>
      <c r="AP13" s="32"/>
      <c r="AQ13" s="32"/>
    </row>
    <row r="14" spans="2:43" ht="15.75" x14ac:dyDescent="0.25">
      <c r="B14" s="14">
        <v>9</v>
      </c>
      <c r="C14" s="30" t="s">
        <v>15</v>
      </c>
      <c r="D14" s="33">
        <v>20</v>
      </c>
      <c r="E14" s="33">
        <v>6</v>
      </c>
      <c r="F14" s="33">
        <v>14</v>
      </c>
      <c r="G14" s="15">
        <v>20</v>
      </c>
      <c r="H14" s="16">
        <v>10</v>
      </c>
      <c r="I14" s="10">
        <f t="shared" si="0"/>
        <v>10</v>
      </c>
      <c r="J14" s="41">
        <v>20</v>
      </c>
      <c r="K14" s="41">
        <v>10</v>
      </c>
      <c r="L14" s="10">
        <f t="shared" si="1"/>
        <v>10</v>
      </c>
      <c r="M14" s="98">
        <v>13</v>
      </c>
      <c r="N14" s="9">
        <v>6</v>
      </c>
      <c r="O14" s="9">
        <f t="shared" si="2"/>
        <v>7</v>
      </c>
      <c r="P14" s="98">
        <v>13</v>
      </c>
      <c r="Q14" s="9">
        <v>2</v>
      </c>
      <c r="R14" s="9">
        <f t="shared" si="3"/>
        <v>11</v>
      </c>
      <c r="S14" s="98">
        <v>14</v>
      </c>
      <c r="T14" s="9">
        <v>8</v>
      </c>
      <c r="U14" s="9">
        <f t="shared" si="4"/>
        <v>6</v>
      </c>
      <c r="V14" s="98">
        <v>20</v>
      </c>
      <c r="W14" s="54">
        <v>5</v>
      </c>
      <c r="X14" s="9">
        <f t="shared" si="5"/>
        <v>15</v>
      </c>
      <c r="Y14" s="98">
        <v>20</v>
      </c>
      <c r="Z14" s="55">
        <v>0</v>
      </c>
      <c r="AA14" s="9">
        <f t="shared" si="6"/>
        <v>20</v>
      </c>
      <c r="AB14" s="45">
        <f>SUM(Y14,V14,S14,P14,M14,J14,G14,D14)</f>
        <v>140</v>
      </c>
      <c r="AC14" s="56">
        <f>SUM(E15,H15,K15,N15,Q15,T15,W15,Z15)</f>
        <v>79</v>
      </c>
      <c r="AD14" s="45">
        <f t="shared" si="7"/>
        <v>61</v>
      </c>
      <c r="AE14" s="56">
        <f t="shared" si="8"/>
        <v>56.428571428571431</v>
      </c>
      <c r="AF14" s="8">
        <v>200</v>
      </c>
      <c r="AG14" s="11">
        <f t="shared" si="9"/>
        <v>79</v>
      </c>
      <c r="AH14" s="12">
        <f t="shared" si="10"/>
        <v>121</v>
      </c>
      <c r="AI14" s="13">
        <f t="shared" si="11"/>
        <v>39.5</v>
      </c>
      <c r="AJ14" s="79"/>
      <c r="AM14" s="32"/>
      <c r="AN14" s="37"/>
      <c r="AO14" s="35"/>
      <c r="AP14" s="32"/>
      <c r="AQ14" s="32"/>
    </row>
    <row r="15" spans="2:43" ht="15.75" x14ac:dyDescent="0.25">
      <c r="B15" s="14">
        <v>10</v>
      </c>
      <c r="C15" s="30" t="s">
        <v>16</v>
      </c>
      <c r="D15" s="33">
        <v>20</v>
      </c>
      <c r="E15" s="33">
        <v>12</v>
      </c>
      <c r="F15" s="33">
        <v>8</v>
      </c>
      <c r="G15" s="15">
        <v>20</v>
      </c>
      <c r="H15" s="16">
        <v>14</v>
      </c>
      <c r="I15" s="10">
        <f t="shared" si="0"/>
        <v>6</v>
      </c>
      <c r="J15" s="41">
        <v>20</v>
      </c>
      <c r="K15" s="41">
        <v>22</v>
      </c>
      <c r="L15" s="10">
        <f t="shared" si="1"/>
        <v>-2</v>
      </c>
      <c r="M15" s="98">
        <v>13</v>
      </c>
      <c r="N15" s="9">
        <v>4</v>
      </c>
      <c r="O15" s="9">
        <f t="shared" si="2"/>
        <v>9</v>
      </c>
      <c r="P15" s="98">
        <v>13</v>
      </c>
      <c r="Q15" s="9">
        <v>7</v>
      </c>
      <c r="R15" s="9">
        <f t="shared" si="3"/>
        <v>6</v>
      </c>
      <c r="S15" s="98">
        <v>14</v>
      </c>
      <c r="T15" s="9">
        <v>10</v>
      </c>
      <c r="U15" s="9">
        <f t="shared" si="4"/>
        <v>4</v>
      </c>
      <c r="V15" s="98">
        <v>20</v>
      </c>
      <c r="W15" s="54">
        <v>10</v>
      </c>
      <c r="X15" s="9">
        <f t="shared" si="5"/>
        <v>10</v>
      </c>
      <c r="Y15" s="98">
        <v>20</v>
      </c>
      <c r="Z15" s="55">
        <v>0</v>
      </c>
      <c r="AA15" s="9">
        <f t="shared" si="6"/>
        <v>20</v>
      </c>
      <c r="AB15" s="45">
        <f>SUM(Y15,V15,S15,P15,M15,J15,G15,D15)</f>
        <v>140</v>
      </c>
      <c r="AC15" s="56">
        <f>SUM(E16,H16,K16,N16,Q16,T16,W16,Z16)</f>
        <v>191</v>
      </c>
      <c r="AD15" s="45">
        <f t="shared" si="7"/>
        <v>-51</v>
      </c>
      <c r="AE15" s="56">
        <f t="shared" si="8"/>
        <v>136.42857142857142</v>
      </c>
      <c r="AF15" s="8">
        <v>200</v>
      </c>
      <c r="AG15" s="11">
        <f t="shared" si="9"/>
        <v>191</v>
      </c>
      <c r="AH15" s="12">
        <f t="shared" si="10"/>
        <v>9</v>
      </c>
      <c r="AI15" s="13">
        <f t="shared" si="11"/>
        <v>95.5</v>
      </c>
      <c r="AJ15" s="79"/>
      <c r="AM15" s="32"/>
      <c r="AN15" s="37"/>
      <c r="AO15" s="35"/>
      <c r="AP15" s="32"/>
      <c r="AQ15" s="32"/>
    </row>
    <row r="16" spans="2:43" ht="15.75" x14ac:dyDescent="0.25">
      <c r="B16" s="14">
        <v>11</v>
      </c>
      <c r="C16" s="31" t="s">
        <v>33</v>
      </c>
      <c r="D16" s="34">
        <v>11</v>
      </c>
      <c r="E16" s="34">
        <v>37</v>
      </c>
      <c r="F16" s="34">
        <v>-26</v>
      </c>
      <c r="G16" s="15">
        <v>19</v>
      </c>
      <c r="H16" s="16">
        <v>56</v>
      </c>
      <c r="I16" s="10">
        <f t="shared" si="0"/>
        <v>-37</v>
      </c>
      <c r="J16" s="41">
        <v>27</v>
      </c>
      <c r="K16" s="41">
        <v>42</v>
      </c>
      <c r="L16" s="10">
        <f t="shared" si="1"/>
        <v>-15</v>
      </c>
      <c r="M16" s="98">
        <v>15</v>
      </c>
      <c r="N16" s="9">
        <v>6</v>
      </c>
      <c r="O16" s="9">
        <f t="shared" si="2"/>
        <v>9</v>
      </c>
      <c r="P16" s="98">
        <v>11</v>
      </c>
      <c r="Q16" s="9">
        <v>16</v>
      </c>
      <c r="R16" s="9">
        <f t="shared" si="3"/>
        <v>-5</v>
      </c>
      <c r="S16" s="98">
        <v>14</v>
      </c>
      <c r="T16" s="9">
        <v>24</v>
      </c>
      <c r="U16" s="9">
        <f t="shared" si="4"/>
        <v>-10</v>
      </c>
      <c r="V16" s="98">
        <v>15</v>
      </c>
      <c r="W16" s="54">
        <v>10</v>
      </c>
      <c r="X16" s="9">
        <f t="shared" si="5"/>
        <v>5</v>
      </c>
      <c r="Y16" s="98">
        <v>20</v>
      </c>
      <c r="Z16" s="55">
        <v>0</v>
      </c>
      <c r="AA16" s="9">
        <f t="shared" si="6"/>
        <v>20</v>
      </c>
      <c r="AB16" s="45">
        <f>SUM(Y16,V16,S16,P16,M16,J16,G16,D16)</f>
        <v>132</v>
      </c>
      <c r="AC16" s="56">
        <f>SUM(E17,H17,K17,N17,Q17,T17,W17,Z17)</f>
        <v>44</v>
      </c>
      <c r="AD16" s="45">
        <f t="shared" si="7"/>
        <v>88</v>
      </c>
      <c r="AE16" s="56">
        <f t="shared" si="8"/>
        <v>33.333333333333336</v>
      </c>
      <c r="AF16" s="8">
        <v>200</v>
      </c>
      <c r="AG16" s="11">
        <f t="shared" si="9"/>
        <v>44</v>
      </c>
      <c r="AH16" s="12">
        <f t="shared" si="10"/>
        <v>156</v>
      </c>
      <c r="AI16" s="13">
        <f t="shared" si="11"/>
        <v>22</v>
      </c>
      <c r="AJ16" s="79"/>
      <c r="AM16" s="32"/>
      <c r="AN16" s="37"/>
      <c r="AO16" s="35"/>
      <c r="AP16" s="32"/>
      <c r="AQ16" s="32"/>
    </row>
    <row r="17" spans="2:43" ht="15.75" x14ac:dyDescent="0.25">
      <c r="B17" s="14">
        <v>12</v>
      </c>
      <c r="C17" s="30" t="s">
        <v>20</v>
      </c>
      <c r="D17" s="33">
        <v>15</v>
      </c>
      <c r="E17" s="33">
        <v>6</v>
      </c>
      <c r="F17" s="33">
        <v>9</v>
      </c>
      <c r="G17" s="15">
        <v>22</v>
      </c>
      <c r="H17" s="16">
        <v>2</v>
      </c>
      <c r="I17" s="10">
        <f t="shared" si="0"/>
        <v>20</v>
      </c>
      <c r="J17" s="41">
        <v>20</v>
      </c>
      <c r="K17" s="41">
        <v>8</v>
      </c>
      <c r="L17" s="10">
        <f t="shared" si="1"/>
        <v>12</v>
      </c>
      <c r="M17" s="98">
        <v>13</v>
      </c>
      <c r="N17" s="9">
        <v>7</v>
      </c>
      <c r="O17" s="9">
        <f t="shared" si="2"/>
        <v>6</v>
      </c>
      <c r="P17" s="98">
        <v>14</v>
      </c>
      <c r="Q17" s="9">
        <v>12</v>
      </c>
      <c r="R17" s="9">
        <f t="shared" si="3"/>
        <v>2</v>
      </c>
      <c r="S17" s="98">
        <v>13</v>
      </c>
      <c r="T17" s="9">
        <v>5</v>
      </c>
      <c r="U17" s="9">
        <f>S17-T17</f>
        <v>8</v>
      </c>
      <c r="V17" s="98">
        <v>20</v>
      </c>
      <c r="W17" s="54">
        <v>4</v>
      </c>
      <c r="X17" s="9">
        <f t="shared" si="5"/>
        <v>16</v>
      </c>
      <c r="Y17" s="98">
        <v>20</v>
      </c>
      <c r="Z17" s="55">
        <v>0</v>
      </c>
      <c r="AA17" s="9">
        <f t="shared" si="6"/>
        <v>20</v>
      </c>
      <c r="AB17" s="45">
        <f>SUM(Y17,V17,S17,P17,M17,J17,G17,D17)</f>
        <v>137</v>
      </c>
      <c r="AC17" s="56">
        <f>SUM(E17,H17,K17,N17,Q17,T17,W17,Z17)</f>
        <v>44</v>
      </c>
      <c r="AD17" s="45">
        <f t="shared" si="7"/>
        <v>93</v>
      </c>
      <c r="AE17" s="56">
        <f t="shared" si="8"/>
        <v>32.116788321167881</v>
      </c>
      <c r="AF17" s="8">
        <v>200</v>
      </c>
      <c r="AG17" s="11">
        <f t="shared" si="9"/>
        <v>44</v>
      </c>
      <c r="AH17" s="12">
        <f t="shared" si="10"/>
        <v>156</v>
      </c>
      <c r="AI17" s="13">
        <f t="shared" si="11"/>
        <v>22</v>
      </c>
      <c r="AJ17" s="79"/>
      <c r="AM17" s="32"/>
      <c r="AN17" s="37"/>
      <c r="AO17" s="35"/>
      <c r="AP17" s="32"/>
      <c r="AQ17" s="32"/>
    </row>
    <row r="18" spans="2:43" ht="15.75" x14ac:dyDescent="0.25">
      <c r="B18" s="18"/>
      <c r="C18" s="19"/>
      <c r="D18" s="19"/>
      <c r="E18" s="19"/>
      <c r="F18" s="19"/>
      <c r="G18" s="20"/>
      <c r="H18" s="21"/>
      <c r="I18" s="22"/>
      <c r="J18" s="42"/>
      <c r="K18" s="42"/>
      <c r="L18" s="42"/>
      <c r="M18" s="22"/>
      <c r="N18" s="42"/>
      <c r="O18" s="42"/>
      <c r="P18" s="22"/>
      <c r="Q18" s="42"/>
      <c r="R18" s="42"/>
      <c r="S18" s="101"/>
      <c r="T18" s="42"/>
      <c r="U18" s="42"/>
      <c r="V18" s="101"/>
      <c r="W18" s="42"/>
      <c r="X18" s="42"/>
      <c r="Y18" s="99"/>
      <c r="Z18" s="41"/>
      <c r="AA18" s="42"/>
      <c r="AB18" s="46"/>
      <c r="AC18" s="46"/>
      <c r="AD18" s="46"/>
      <c r="AE18" s="46"/>
      <c r="AF18" s="24"/>
      <c r="AG18" s="25"/>
      <c r="AH18" s="26"/>
      <c r="AI18" s="23"/>
      <c r="AJ18" s="79"/>
      <c r="AN18" s="38"/>
      <c r="AO18" s="38"/>
    </row>
    <row r="19" spans="2:43" ht="16.5" thickBot="1" x14ac:dyDescent="0.3">
      <c r="B19" s="4"/>
      <c r="C19" s="27" t="s">
        <v>19</v>
      </c>
      <c r="D19" s="27"/>
      <c r="E19" s="27"/>
      <c r="F19" s="27"/>
      <c r="G19" s="28"/>
      <c r="H19" s="28"/>
      <c r="I19" s="28"/>
      <c r="J19" s="43"/>
      <c r="K19" s="43"/>
      <c r="L19" s="43"/>
      <c r="M19" s="28"/>
      <c r="N19" s="43"/>
      <c r="O19" s="43"/>
      <c r="P19" s="28"/>
      <c r="Q19" s="43"/>
      <c r="R19" s="43"/>
      <c r="S19" s="102"/>
      <c r="T19" s="43"/>
      <c r="U19" s="43"/>
      <c r="V19" s="102"/>
      <c r="W19" s="43"/>
      <c r="X19" s="43"/>
      <c r="Y19" s="28"/>
      <c r="Z19" s="53"/>
      <c r="AA19" s="43"/>
      <c r="AB19" s="47"/>
      <c r="AC19" s="47"/>
      <c r="AD19" s="47"/>
      <c r="AE19" s="47"/>
      <c r="AF19" s="48">
        <f>SUM(AF6:AF17)</f>
        <v>2400</v>
      </c>
      <c r="AG19" s="48">
        <f>SUM(AG6:AG17)</f>
        <v>891</v>
      </c>
      <c r="AH19" s="49">
        <f>SUM(AH6:AH17)</f>
        <v>1509</v>
      </c>
      <c r="AI19" s="29"/>
      <c r="AJ19" s="80"/>
      <c r="AN19" s="38"/>
      <c r="AO19" s="38"/>
    </row>
    <row r="20" spans="2:43" x14ac:dyDescent="0.25">
      <c r="P20" s="99"/>
      <c r="AN20" s="38"/>
      <c r="AO20" s="38"/>
    </row>
    <row r="21" spans="2:43" x14ac:dyDescent="0.25">
      <c r="AN21" s="38"/>
      <c r="AO21" s="38"/>
    </row>
    <row r="22" spans="2:43" x14ac:dyDescent="0.25">
      <c r="C22" s="39"/>
      <c r="AN22" s="38"/>
      <c r="AO22" s="38"/>
    </row>
  </sheetData>
  <mergeCells count="44">
    <mergeCell ref="AE3:AE4"/>
    <mergeCell ref="AJ6:AJ19"/>
    <mergeCell ref="D2:F2"/>
    <mergeCell ref="F3:F4"/>
    <mergeCell ref="E3:E4"/>
    <mergeCell ref="D3:D4"/>
    <mergeCell ref="G2:I2"/>
    <mergeCell ref="J2:L2"/>
    <mergeCell ref="AF2:AI2"/>
    <mergeCell ref="K3:K4"/>
    <mergeCell ref="L3:L4"/>
    <mergeCell ref="AF3:AF4"/>
    <mergeCell ref="AG3:AG4"/>
    <mergeCell ref="AH3:AH4"/>
    <mergeCell ref="AI3:AI4"/>
    <mergeCell ref="AB2:AD2"/>
    <mergeCell ref="AD3:AD4"/>
    <mergeCell ref="AC3:AC4"/>
    <mergeCell ref="AB3:AB4"/>
    <mergeCell ref="C3:C4"/>
    <mergeCell ref="G3:G4"/>
    <mergeCell ref="H3:H4"/>
    <mergeCell ref="I3:I4"/>
    <mergeCell ref="J3:J4"/>
    <mergeCell ref="X3:X4"/>
    <mergeCell ref="W3:W4"/>
    <mergeCell ref="V3:V4"/>
    <mergeCell ref="U3:U4"/>
    <mergeCell ref="T3:T4"/>
    <mergeCell ref="S3:S4"/>
    <mergeCell ref="R3:R4"/>
    <mergeCell ref="Q3:Q4"/>
    <mergeCell ref="O3:O4"/>
    <mergeCell ref="N3:N4"/>
    <mergeCell ref="M3:M4"/>
    <mergeCell ref="V2:X2"/>
    <mergeCell ref="S2:U2"/>
    <mergeCell ref="P2:R2"/>
    <mergeCell ref="M2:O2"/>
    <mergeCell ref="Y3:Y4"/>
    <mergeCell ref="Z3:Z4"/>
    <mergeCell ref="AA3:AA4"/>
    <mergeCell ref="Y2:AA2"/>
    <mergeCell ref="P3:P4"/>
  </mergeCells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Tapia</dc:creator>
  <cp:lastModifiedBy>Joaquin Tapia</cp:lastModifiedBy>
  <cp:lastPrinted>2016-08-26T23:16:55Z</cp:lastPrinted>
  <dcterms:created xsi:type="dcterms:W3CDTF">2016-03-06T19:59:02Z</dcterms:created>
  <dcterms:modified xsi:type="dcterms:W3CDTF">2016-08-30T14:17:32Z</dcterms:modified>
</cp:coreProperties>
</file>